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pel\Desktop\SUTARTYS\SPALIS\SUT-25-3540\"/>
    </mc:Choice>
  </mc:AlternateContent>
  <bookViews>
    <workbookView xWindow="0" yWindow="0" windowWidth="28800" windowHeight="11055"/>
  </bookViews>
  <sheets>
    <sheet name="sarasas" sheetId="1" r:id="rId1"/>
  </sheets>
  <definedNames>
    <definedName name="_xlnm._FilterDatabase" localSheetId="0" hidden="1">sarasas!$A$5:$G$41</definedName>
    <definedName name="_xlnm.Print_Area" localSheetId="0">sarasas!$A$1:$H$42</definedName>
    <definedName name="_xlnm.Print_Titles" localSheetId="0">sarasas!$5:$5</definedName>
  </definedNames>
  <calcPr calcId="162913"/>
</workbook>
</file>

<file path=xl/calcChain.xml><?xml version="1.0" encoding="utf-8"?>
<calcChain xmlns="http://schemas.openxmlformats.org/spreadsheetml/2006/main">
  <c r="G31" i="1" l="1"/>
  <c r="F8" i="1"/>
  <c r="G8" i="1" s="1"/>
  <c r="F9" i="1"/>
  <c r="G9" i="1"/>
  <c r="F10" i="1"/>
  <c r="G10" i="1"/>
  <c r="F11" i="1"/>
  <c r="G11" i="1" s="1"/>
  <c r="F12" i="1"/>
  <c r="G12" i="1" s="1"/>
  <c r="F13" i="1"/>
  <c r="G13" i="1"/>
  <c r="F14" i="1"/>
  <c r="G14" i="1"/>
  <c r="F15" i="1"/>
  <c r="G15" i="1" s="1"/>
  <c r="F16" i="1"/>
  <c r="G16" i="1" s="1"/>
  <c r="F17" i="1"/>
  <c r="G17" i="1"/>
  <c r="F18" i="1"/>
  <c r="G18" i="1"/>
  <c r="F19" i="1"/>
  <c r="G19" i="1" s="1"/>
  <c r="F20" i="1"/>
  <c r="G20" i="1" s="1"/>
  <c r="F21" i="1"/>
  <c r="G21" i="1"/>
  <c r="F22" i="1"/>
  <c r="G22" i="1"/>
  <c r="F23" i="1"/>
  <c r="G23" i="1" s="1"/>
  <c r="F24" i="1"/>
  <c r="G24" i="1" s="1"/>
  <c r="F25" i="1"/>
  <c r="G25" i="1"/>
  <c r="F26" i="1"/>
  <c r="G26" i="1"/>
  <c r="F27" i="1"/>
  <c r="G27" i="1" s="1"/>
  <c r="F28" i="1"/>
  <c r="G28" i="1" s="1"/>
  <c r="F29" i="1"/>
  <c r="G29" i="1"/>
  <c r="F30" i="1"/>
  <c r="G30" i="1"/>
  <c r="G7" i="1"/>
  <c r="F7" i="1"/>
</calcChain>
</file>

<file path=xl/sharedStrings.xml><?xml version="1.0" encoding="utf-8"?>
<sst xmlns="http://schemas.openxmlformats.org/spreadsheetml/2006/main" count="139" uniqueCount="104">
  <si>
    <t>Pavadinimas</t>
  </si>
  <si>
    <t>Mato vnt.</t>
  </si>
  <si>
    <t>Pirkimo dalies Nr.</t>
  </si>
  <si>
    <t>1.1</t>
  </si>
  <si>
    <t>1.2</t>
  </si>
  <si>
    <t>1.3</t>
  </si>
  <si>
    <t>2.1</t>
  </si>
  <si>
    <t>2.2</t>
  </si>
  <si>
    <t>Vnt.</t>
  </si>
  <si>
    <t xml:space="preserve"> 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</si>
  <si>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</si>
  <si>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</si>
  <si>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</si>
  <si>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</si>
  <si>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</si>
  <si>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</si>
  <si>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</si>
  <si>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</si>
  <si>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</si>
  <si>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</si>
  <si>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</si>
  <si>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</si>
  <si>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</si>
  <si>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 xml:space="preserve">Jungiamoji plokštelė:
Tipas: CDP.
Medžiaga: cinkuota skarda arba lygiavertė;
</t>
  </si>
  <si>
    <t xml:space="preserve">Sujungimo elementas:
Tipas: CD01.
Medžiaga: cinkuota skarda arba lygiavertė;
</t>
  </si>
  <si>
    <t xml:space="preserve">Susikirtimo jungtis:
Tipas: CD09.
Medžiaga: cinkuota skarda arba lygiavertė;
</t>
  </si>
  <si>
    <t xml:space="preserve">Tvirtinimo elementas:
Tipas: CD05.
Medžiaga: cinkuota skarda arba lygiavertė;
</t>
  </si>
  <si>
    <t xml:space="preserve">Tvirtinimo elementas:
Tipas: CD14.
Medžiaga: cinkuota skarda arba lygiavertė;
</t>
  </si>
  <si>
    <t>2.3.</t>
  </si>
  <si>
    <t>2.4.</t>
  </si>
  <si>
    <t>2.5.</t>
  </si>
  <si>
    <t>2.6.</t>
  </si>
  <si>
    <t>1 - pirkimo dalies suma su PVM</t>
  </si>
  <si>
    <t>2 - pirkimo dalies suma su PVM</t>
  </si>
  <si>
    <t>Bendra pasiūlymo suma su PVM</t>
  </si>
  <si>
    <t>Orientacinis kiekis</t>
  </si>
  <si>
    <t xml:space="preserve">Profilis:
Tipas: UW
Ilgis: 3000 (±1) mm;
Plotis: 100(±1)  mm;
Aukštis: 40(±1)  mm;
Medžiaga: cinkuota skarda arba lygiavertė;
Skardos storis: 0,6(±0,02) mm;
</t>
  </si>
  <si>
    <t xml:space="preserve">Profilis:
Tipas: UW;
Ilgis: 3000(±1)  mm;
Plotis: 75(±1)  mm;
Aukštis: 40(±1)  mm;
Medžiaga: cinkuota skarda arba lygiavertė;
Skardos storis: 0,6(±0,02) mm;
</t>
  </si>
  <si>
    <t xml:space="preserve">Profilis:
Tipas: UW;
Ilgis: 3000 (±1) mm;
Plotis: 50(±1)  mm;
Aukštis: 40(±1)  mm;
Medžiaga: cinkuota skarda arba lygiavertė;
Skardos storis: 0,6(±0,02) mm;
</t>
  </si>
  <si>
    <t xml:space="preserve">Profilis:
Tipas: UW
Ilgis: 4000 (±1) mm;
Plotis: 100(±1)  mm;
Aukštis: 40(±1)  mm;
Medžiaga: cinkuota skarda arba lygiavertė;
Skardos storis: 0,6(±0,02) mm;
</t>
  </si>
  <si>
    <t xml:space="preserve">Profilis:
Tipas: UW;
Ilgis: 4000(±1)  mm;
Plotis: 75(±1)  mm;
Aukštis: 40(±1)  mm;
Medžiaga: cinkuota skarda arba lygiavertė;
Skardos storis: 0,6(±0,02) mm;
</t>
  </si>
  <si>
    <t xml:space="preserve">Profilis:
Tipas: UW;
Ilgis: 4000 (±1) mm;
Plotis: 50(±1)  mm;
Aukštis: 40(±1)  mm;
Medžiaga: cinkuota skarda arba lygiavertė;
Skardos storis: 0,6(±0,02) mm;
</t>
  </si>
  <si>
    <t xml:space="preserve">Profilis:
Tipas: CW;
Ilgis: 3000(±1) mm;
Plotis: 100(±1) mm;
Medžiaga: cinkuota skarda arba lygiavertė;
Skardos storis: 0,6(±0,02) mm;
</t>
  </si>
  <si>
    <t xml:space="preserve">Profilis:
Tipas: CW;
Ilgis: 3000(±1) mm
Plotis: 75(±1) mm
Medžiaga: cinkuota skarda arba lygiavertė;
Skardos storis: 0,6(±0,02) mm;
</t>
  </si>
  <si>
    <t xml:space="preserve">Profilis:
Tipas: CW;
Ilgis: 3000(±1) mm
Plotis: 50(±1) mm
Medžiaga: cinkuota skarda arba lygiavertė;
Skardos storis: 0,6(±0,02) mm;
</t>
  </si>
  <si>
    <t xml:space="preserve">Profilis:
Tipas: CW;
Ilgis: 4000(±1) mm;
Plotis: 100(±1) mm;
Medžiaga: cinkuota skarda arba lygiavertė;
Skardos storis: 0,6(±0,02) mm;
</t>
  </si>
  <si>
    <t xml:space="preserve">Profilis:
Tipas: CW;
Ilgis: 4000(±1) mm
Plotis: 75(±1) mm
Medžiaga: cinkuota skarda arba lygiavertė;
Skardos storis: 0,6(±0,02) mm;
</t>
  </si>
  <si>
    <t xml:space="preserve">Profilis:
Tipas: CW;
Ilgis: 4000(±1)   mm
Plotis: 50(±1)   mm
Medžiaga: cinkuota skarda arba lygiavertė;
Skardos storis: 0,6 (±0,02) mm;
</t>
  </si>
  <si>
    <t xml:space="preserve">Profilis:
Tipas: UD;
Ilgis: 3000(±1) mm;
Plotis: 28(±1) mm;
Aukštis: 27(±1) mm;
Medžiaga: cinkuota skarda arba lygiavertė;
Storis: 0,6(±0,02) mm
</t>
  </si>
  <si>
    <t>1.17.</t>
  </si>
  <si>
    <t>1.18.</t>
  </si>
  <si>
    <t xml:space="preserve">Profilis:
Tipas: UD;
Ilgis: 4000(±1) mm;
Plotis: 28(±1) mm;
Aukštis: 27(±1) mm;
Medžiaga: cinkuota skarda arba lygiavertė;
Storis: 0,6(±0,02) mm
</t>
  </si>
  <si>
    <t xml:space="preserve">Profilis:
Tipas: CD;
Ilgis: 3000(±1) mm;
Plotis: 60(±1)  mm;
Aukštis: 27(±1) mm;
Medžiaga: cinkuota skarda arba lygiavertė;
Storis: 0,6(±0,02)  mm
</t>
  </si>
  <si>
    <t xml:space="preserve">Profilis:
Tipas: CD;
Ilgis: 4000(±1) mm;
Plotis: 60(±1)  mm;
Aukštis: 27(±1) mm;
Medžiaga: cinkuota skarda arba lygiavertė;
Storis: 0,6(±0,02)  mm
</t>
  </si>
  <si>
    <t>1.19.</t>
  </si>
  <si>
    <t>1.20.</t>
  </si>
  <si>
    <t>1.21.</t>
  </si>
  <si>
    <t>1.22.</t>
  </si>
  <si>
    <t>1.23.</t>
  </si>
  <si>
    <t>1.24.</t>
  </si>
  <si>
    <t xml:space="preserve">Laikanti konstrukcija T24 sistemai:
Aukštis: 34 ± 6 mm;
Ilgis: 3600 ± 100 mm;
</t>
  </si>
  <si>
    <t xml:space="preserve">Skersinė konstrukcija T24 sistemai:
Aukštis: 34 ± 6 mm;
Ilgis:1200 ± 10 mm;
</t>
  </si>
  <si>
    <t xml:space="preserve">Skersinė konstrukcija T24 sistemai:
Aukštis: 34 ± 6 mm;
Ilgis: 600 ± 10 mm; 
</t>
  </si>
  <si>
    <r>
      <t>m</t>
    </r>
    <r>
      <rPr>
        <vertAlign val="superscript"/>
        <sz val="11"/>
        <rFont val="Times New Roman"/>
        <family val="1"/>
        <charset val="186"/>
      </rPr>
      <t>2</t>
    </r>
  </si>
  <si>
    <t>Vieno mato vieneto įkainis be PVM, EUR</t>
  </si>
  <si>
    <t>Vieno mato vieneto įkainis su PVM, EUR</t>
  </si>
  <si>
    <t>Suma su PVM, EUR</t>
  </si>
  <si>
    <t>Kainos pasiūlymo lentelė</t>
  </si>
  <si>
    <t>5 priedas</t>
  </si>
  <si>
    <t xml:space="preserve">Gipskartonio plokštės normalioms patalpoms turi atitikti tokias charakteristikas:
Plokštės matmenys: 
ilgis 3000 mm ± 5 mm,
plotis 1200 mm ± 5 mm, 
storis: 12,5 mm ± 0,5 mm.
Plokštės svoris: ≥8,0 kg/m²
Degumo klasė pagal EN-1350-1: A2-s1, d0 (B). 
</t>
  </si>
  <si>
    <t xml:space="preserve">Perimetrinis kampuotis: 
Matmenys (aukštis x plotis): 19±2 mm x 24±5 mm: 
Ilgis: 3000mm ± 10 mm.
</t>
  </si>
  <si>
    <r>
      <t xml:space="preserve">Gipskartonio plokštės padidinto drėgnumo patalpoms (impregnuotos) turi atitikti tokias charakteristikas:
Plokštė naudojama vidaus patalpose, kuriose ilgalaikė santykinė drėgmė neviršyja 70%. </t>
    </r>
    <r>
      <rPr>
        <sz val="11"/>
        <rFont val="Times New Roman"/>
        <family val="1"/>
        <charset val="186"/>
      </rPr>
      <t xml:space="preserve">
Plokštės matmenys: 
ilgis 3000 mm ± 5 mm;
plotis 1200 mm ± 5 mm, 
storis: 12,5 mm ± 0,5 mm.
Plokštės svoris: ≥ 8,0 kg/m²
Degumo klasė: nedegi, A2-s1, d0. 
Vandens įgėris: ≤ 10 %.
</t>
    </r>
  </si>
  <si>
    <t xml:space="preserve">Modulinių kabamųjų lubų su mineralinėmis plokštėmis sistema turi tenkinti tokias technines charakteristikas:
Plokštės matmenys:
ilgis 600 mm ± 1 mm;
plotis 600 mm ± 1 mm, 
storis: 15 mm ± 1 mm.
Plokštės svoris: 3,7 kg/m2 ± 0,1 kg/m2.
Degumo klasė: nedegi, A2-s1, d0.
Atsparumas drėgmei: ne mažiau 80 % RH.
Pakabinimo sistema: metalinių 24 mm T-profilių sistema. Kiekvieną plokštę turi būti galima lengvai išimti ir įdėti. 
Plokštės paviršius: lygus; 
Spalva: balta.
Į modulinių kabamųjų lubų sistemos kainą turi būti įskaičiuota visų reikalingų elementų (pagrindinis profiliuotis, skersiniai profiliuočiai, L arba dvigubos L formos perimetrinis profiliuotis, laikantieji strypai su spyruokle) kaina atitinkamam lubų plotui įrengti.
</t>
  </si>
  <si>
    <r>
      <t>Modulinių kabamųjų lubų su gipskartonio plokštėmis sistema turi tenkinti tokias technines charakteristikas:
Plokštės matmenys:
ilgis 600 mm ± 1 mm;
plotis 600 mm ± 1 mm; 
storis: 9,5</t>
    </r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 xml:space="preserve">mm ± 0,5 mm arba 6,5 ± 0,5 mm;
Degumo klasė: nedegi, B-s1, d0;
Atsparumas drėgmei: ne mažiau 80 % RH;
Pakabinimo sistema: metalinių 24 mm T-profilių sistema. Kiekvieną plokštę turi būti galima lengvai išimti ir įdėti. 
Plokštės paviršius: lygus, valomas šlapiuoju būdu, atsparus dezinfekcinėms medžiagoms ir valikliams.
Spalva: balta.
Į modulinių kabamųjų lubų sistemos kainą turi būti įskaičiuota visų reikalingų elementų (pagrindinis profiliuotis, skersiniai profiliuočiai, L arba dvigubos L formos perimetrinis profiliuotis, laikantieji strypai su spyruokle) kaina atitinkamam lubų plotui įrengti.
</t>
    </r>
  </si>
  <si>
    <t xml:space="preserve">Gipskartonio plokštės atsparios temperatūriniam poveikiui turi atitikti tokias charakteristikas:
Priešgaisrinė gipskartonio plokštė, armuota plaušu ,naudojama  vidaus patalpoms. Ji turi būti padidinto atsparumo ugniai. 
Plokštės matmenys: 
ilgis 3000 mm (±5) mm;
plotis 1200 mm (±5) mm, 
storis: 12,5 mm (±0,5) mm;
Plokštės svoris: ≥10,0 kg/m² 
Degumo klasė: nedegi, A2-s1, d0.
</t>
  </si>
  <si>
    <r>
      <t xml:space="preserve">Siūlomos prekės pavadinimas ir techninė specifikacija, </t>
    </r>
    <r>
      <rPr>
        <b/>
        <sz val="10"/>
        <rFont val="Times New Roman"/>
        <family val="1"/>
        <charset val="186"/>
      </rPr>
      <t>gamintojas ir modelis</t>
    </r>
  </si>
  <si>
    <r>
      <t xml:space="preserve">PASTABA. </t>
    </r>
    <r>
      <rPr>
        <sz val="11"/>
        <color indexed="8"/>
        <rFont val="Times New Roman"/>
        <family val="1"/>
        <charset val="186"/>
      </rPr>
      <t xml:space="preserve">Lentelėje nurodyti orientaciniai kiekiai naudojami tik pasiūlymų vertinimui/palyginimui, tai nebus sutarties maksimalūs kiekiai, sutartyje bus nurodyti tik prekių įkainiai. </t>
    </r>
  </si>
  <si>
    <t>1 pirkimo dalis. Gipskartonio plokštės ir profiliai</t>
  </si>
  <si>
    <t>2 pirkimo dalis. Pakabinamos lubos ir jų dalys</t>
  </si>
  <si>
    <t>Tiekėjas: UAB Kesko Senukai Lithuania</t>
  </si>
  <si>
    <t xml:space="preserve">Gipskartonio plokštės normalioms patalpoms atitinka šias charakteristikas:
Plokštės matmenys: 
ilgis 3000 mm,
plotis 1200 mm, 
storis: 12,5 mm.
Plokštės svoris: 8,8 kg/m²
Degumo klasė pagal EN-1350-1: A2-s1, d0 (B). 
RIGIPS, UAB SAINT-GOBAIN STATYBOS GAMINIAI   </t>
  </si>
  <si>
    <t xml:space="preserve">Jungiamoji plokštelė:
Tipas: CDP.
Medžiaga: cinkuota skarda;
JS TECHNOLOGIE SPOLKA Z.O.O.     </t>
  </si>
  <si>
    <t xml:space="preserve">Sujungimo elementas:
Tipas: CD01.
Medžiaga: cinkuota skarda;
JS TECHNOLOGIE SPOLKA Z.O.O.      </t>
  </si>
  <si>
    <t xml:space="preserve">Susikirtimo jungtis:
Tipas: CD09.
Medžiaga: cinkuota skarda;
JS TECHNOLOGIE SPOLKA Z.O.O.  </t>
  </si>
  <si>
    <t xml:space="preserve">Gipskartonio plokštės padidinto drėgnumo patalpoms (impregnuotos) atitinka tokias charakteristikas:
Plokštė naudojama vidaus patalpose, kuriose ilgalaikė santykinė drėgmė neviršyja 70%. 
Plokštės matmenys: 
ilgis 3000 mm;
plotis 1200 mm, 
storis: 12,5 mm.
Plokštės svoris: 8,5 kg/m²
Degumo klasė: nedegi, A2-s1, d0. 
Vandens garų laidumo koeficientas µ: 10/4
KNAUF SIA  </t>
  </si>
  <si>
    <t xml:space="preserve">Gipskartonio plokštės atsparios temperatūriniam poveikiui atitinka šias charakteristikas:
Priešgaisrinė gipskartonio plokštė, armuota plaušu ,naudojama  vidaus patalpoms. Padidinto atsparumo ugniai. 
Plokštės matmenys: 
ilgis 3000 mm;
plotis 1200 mm, 
storis: 12.5 mm;
Plokštės svoris: 10.0 kg/m² 
Degumo klasė: nedegi, A2-s1, d0.
KNAUF SIA  </t>
  </si>
  <si>
    <t>Profilis:
Tipas: UW
Ilgis: 3000 mm;
Plotis: 100  mm;
Aukštis: 40  mm;
Medžiaga: cinkuota skarda;
Skardos storis: 0,6 mm;
KNAUF SIA</t>
  </si>
  <si>
    <t>Profilis:
Tipas: UW;
Ilgis: 3000  mm;
Plotis: 75  mm;
Aukštis: 40  mm;
Medžiaga: cinkuota skarda;
Skardos storis: 0,6 mm;
KNAUF SIA</t>
  </si>
  <si>
    <t>Profilis:
Tipas: UW;
Ilgis: 3000 mm;
Plotis: 50 mm;
Aukštis: 40 mm;
Medžiaga: cinkuota skarda;
Skardos storis: 0.6 mm;
KNAUF SIA</t>
  </si>
  <si>
    <t>Profilis:
Tipas: UW
Ilgis: 4000 mm;
Plotis: 100 mm;
Aukštis: 40 mm;
Medžiaga: cinkuota skarda;
Skardos storis: 0,6 mm;
KNAUF SIA</t>
  </si>
  <si>
    <t>Profilis:
Tipas: UW;
Ilgis: 4000 mm;
Plotis: 75 mm;
Aukštis: 40 mm;
Medžiaga: cinkuota skarda;
Skardos storis: 0,6 mm;
KNAUF SIA</t>
  </si>
  <si>
    <t>Profilis:
Tipas: UW;
Ilgis: 4000 mm;
Plotis: 50 mm;
Aukštis: 40 mm;
Medžiaga: cinkuota skarda;
Skardos storis: 0,6 mm;
KNAUF SIA</t>
  </si>
  <si>
    <t>Profilis:
Tipas: CW;
Ilgis: 3000 mm;
Plotis: 100 mm;
Medžiaga: cinkuota skarda;
Skardos storis: 0,6 mm;
KNAUF SIA</t>
  </si>
  <si>
    <t>Profilis:
Tipas: CW;
Ilgis: 3000 mm
Plotis: 75 mm
Medžiaga: cinkuota skarda;
Skardos storis: 0,6 mm;
KNAUF SIA</t>
  </si>
  <si>
    <t>Profilis:
Tipas: CW;
Ilgis: 3000 mm
Plotis: 50 mm
Medžiaga: cinkuota skarda;
Skardos storis: 0,6 mm;
KNAUF SIA</t>
  </si>
  <si>
    <t>Profilis:
Tipas: CW;
Ilgis: 4000 mm;
Plotis: 100 mm;
Medžiaga: cinkuota skarda;
Skardos storis: 0,6 mm;
KNAUF SIA</t>
  </si>
  <si>
    <t>Profilis:
Tipas: CW;
Ilgis: 4000 mm
Plotis: 75 mm
Medžiaga: cinkuota skarda;
Skardos storis: 0,6 mm;
KNAUF SIA</t>
  </si>
  <si>
    <t>Profilis:
Tipas: CW;
Ilgis: 4000 mm
Plotis: 50 mm
Medžiaga: cinkuota skarda;
Skardos storis: 0,6 mm;
KNAUF SIA</t>
  </si>
  <si>
    <t>Profilis:
Tipas: UD;
Ilgis: 3000 mm;
Plotis: 28 mm;
Aukštis: 27 mm;
Medžiaga: cinkuota skarda;
Storis: 0,6 mm
KNAUF SIA</t>
  </si>
  <si>
    <t>Profilis:
Tipas: CD;
Ilgis: 3000 mm;
Plotis: 60  mm;
Aukštis: 27 mm;
Medžiaga: cinkuota skarda;
Storis: 0,6  mm
KNAUF SIA</t>
  </si>
  <si>
    <t>Profilis:
Tipas: CD;
Ilgis: 4000 mm;
Plotis: 60 mm;
Aukštis: 27 mm;
Medžiaga: cinkuota skarda;
Storis: 0,6 mm
KNAUF SIA</t>
  </si>
  <si>
    <t>Tvirtinimo elementas:
Tipas: CD05.
Medžiaga: cinkuota skarda;
KNAUF SIA</t>
  </si>
  <si>
    <t>Tvirtinimo elementas:
Tipas: CD14.
Medžiaga: cinkuota skarda;
KNAUF SIA</t>
  </si>
  <si>
    <t>Profilis:
Tipas: UD;
Ilgis: 4000 mm;
Plotis: 28 mm;
Aukštis: 27 mm;
Medžiaga: cinkuota skarda;
Storis: 0,6 mm
KNAUF 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</si>
</sst>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0"/>
      <name val="Arial"/>
      <charset val="186"/>
    </font>
    <font>
      <sz val="10"/>
      <name val="TimesLT"/>
      <charset val="186"/>
    </font>
    <font>
      <sz val="11"/>
      <name val="Times New Roman"/>
      <family val="1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</font>
    <font>
      <b/>
      <sz val="10"/>
      <name val="Times New Roman Baltic"/>
      <family val="1"/>
      <charset val="186"/>
    </font>
    <font>
      <b/>
      <sz val="10"/>
      <color theme="1"/>
      <name val="Times"/>
      <family val="1"/>
    </font>
    <font>
      <b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9" fillId="0" borderId="0"/>
  </cellStyleXfs>
  <cellXfs count="6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vertical="center" textRotation="90" wrapText="1"/>
    </xf>
    <xf numFmtId="0" fontId="5" fillId="0" borderId="2" xfId="0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9" fontId="10" fillId="0" borderId="1" xfId="2" applyFont="1" applyFill="1" applyBorder="1" applyAlignment="1">
      <alignment horizontal="center" vertical="center" wrapText="1"/>
    </xf>
    <xf numFmtId="2" fontId="11" fillId="0" borderId="1" xfId="3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3" fillId="0" borderId="1" xfId="0" applyFont="1" applyBorder="1"/>
    <xf numFmtId="0" fontId="5" fillId="0" borderId="0" xfId="0" applyFont="1" applyAlignment="1">
      <alignment horizontal="left" vertical="center"/>
    </xf>
    <xf numFmtId="0" fontId="2" fillId="2" borderId="5" xfId="0" applyFont="1" applyFill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9" fontId="10" fillId="0" borderId="8" xfId="2" applyFont="1" applyFill="1" applyBorder="1" applyAlignment="1">
      <alignment horizontal="center" vertical="center" wrapText="1"/>
    </xf>
    <xf numFmtId="2" fontId="11" fillId="0" borderId="8" xfId="3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vertical="center"/>
    </xf>
    <xf numFmtId="0" fontId="14" fillId="0" borderId="2" xfId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3" fillId="0" borderId="0" xfId="0" applyFont="1"/>
    <xf numFmtId="0" fontId="6" fillId="0" borderId="1" xfId="1" applyFont="1" applyFill="1" applyBorder="1" applyAlignment="1">
      <alignment vertical="center" wrapText="1"/>
    </xf>
    <xf numFmtId="2" fontId="5" fillId="2" borderId="7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4" fillId="0" borderId="2" xfId="1" applyFont="1" applyBorder="1" applyAlignment="1">
      <alignment horizontal="right" vertical="center"/>
    </xf>
    <xf numFmtId="0" fontId="14" fillId="0" borderId="4" xfId="1" applyFont="1" applyBorder="1" applyAlignment="1">
      <alignment horizontal="right" vertical="center"/>
    </xf>
    <xf numFmtId="0" fontId="14" fillId="0" borderId="5" xfId="1" applyFont="1" applyBorder="1" applyAlignment="1">
      <alignment horizontal="right" vertical="center"/>
    </xf>
    <xf numFmtId="0" fontId="7" fillId="0" borderId="2" xfId="1" applyFont="1" applyBorder="1" applyAlignment="1">
      <alignment horizontal="right" vertical="center"/>
    </xf>
    <xf numFmtId="0" fontId="7" fillId="0" borderId="4" xfId="1" applyFont="1" applyBorder="1" applyAlignment="1">
      <alignment horizontal="right" vertical="center"/>
    </xf>
    <xf numFmtId="0" fontId="7" fillId="0" borderId="5" xfId="1" applyFont="1" applyBorder="1" applyAlignment="1">
      <alignment horizontal="right" vertical="center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2" fontId="6" fillId="2" borderId="6" xfId="0" applyNumberFormat="1" applyFont="1" applyFill="1" applyBorder="1" applyAlignment="1">
      <alignment horizontal="right" vertical="center"/>
    </xf>
    <xf numFmtId="2" fontId="6" fillId="2" borderId="7" xfId="0" applyNumberFormat="1" applyFont="1" applyFill="1" applyBorder="1" applyAlignment="1">
      <alignment horizontal="right" vertical="center"/>
    </xf>
    <xf numFmtId="2" fontId="13" fillId="0" borderId="2" xfId="0" applyNumberFormat="1" applyFont="1" applyBorder="1" applyAlignment="1">
      <alignment horizontal="right"/>
    </xf>
    <xf numFmtId="2" fontId="13" fillId="0" borderId="3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14" fillId="0" borderId="4" xfId="1" applyFont="1" applyBorder="1" applyAlignment="1">
      <alignment horizontal="left" vertical="center"/>
    </xf>
    <xf numFmtId="0" fontId="14" fillId="0" borderId="3" xfId="1" applyFont="1" applyBorder="1" applyAlignment="1">
      <alignment horizontal="left" vertical="center"/>
    </xf>
  </cellXfs>
  <cellStyles count="4">
    <cellStyle name="Normal" xfId="0" builtinId="0"/>
    <cellStyle name="Normal 2" xfId="3"/>
    <cellStyle name="Normal_SARASAS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topLeftCell="A28" zoomScaleNormal="100" workbookViewId="0">
      <selection activeCell="I23" sqref="I23"/>
    </sheetView>
  </sheetViews>
  <sheetFormatPr defaultRowHeight="15" outlineLevelRow="2"/>
  <cols>
    <col min="1" max="1" width="9.85546875" style="4" customWidth="1"/>
    <col min="2" max="2" width="49.42578125" style="6" customWidth="1"/>
    <col min="3" max="3" width="6.7109375" style="7" customWidth="1"/>
    <col min="4" max="4" width="13.28515625" style="7" customWidth="1"/>
    <col min="5" max="5" width="13.28515625" style="8" customWidth="1"/>
    <col min="6" max="6" width="12.28515625" style="9" customWidth="1"/>
    <col min="7" max="7" width="12.42578125" style="4" customWidth="1"/>
    <col min="8" max="8" width="53" style="4" customWidth="1"/>
    <col min="9" max="16384" width="9.140625" style="4"/>
  </cols>
  <sheetData>
    <row r="1" spans="1:9" s="3" customFormat="1">
      <c r="A1" s="50"/>
      <c r="B1" s="50"/>
      <c r="C1" s="2"/>
      <c r="D1" s="2"/>
      <c r="E1" s="2"/>
      <c r="H1" s="3" t="s">
        <v>68</v>
      </c>
    </row>
    <row r="2" spans="1:9" s="3" customFormat="1">
      <c r="A2" s="1"/>
      <c r="B2" s="32" t="s">
        <v>67</v>
      </c>
      <c r="C2" s="2"/>
      <c r="D2" s="2"/>
      <c r="E2" s="2"/>
    </row>
    <row r="3" spans="1:9" s="3" customFormat="1">
      <c r="A3" s="46"/>
      <c r="B3" s="32"/>
      <c r="C3" s="2"/>
      <c r="D3" s="2"/>
      <c r="E3" s="2"/>
      <c r="H3" s="3" t="s">
        <v>79</v>
      </c>
    </row>
    <row r="4" spans="1:9">
      <c r="F4" s="33"/>
      <c r="G4" s="33"/>
      <c r="H4" s="33"/>
    </row>
    <row r="5" spans="1:9" s="12" customFormat="1" ht="51">
      <c r="A5" s="21" t="s">
        <v>2</v>
      </c>
      <c r="B5" s="21" t="s">
        <v>0</v>
      </c>
      <c r="C5" s="21" t="s">
        <v>1</v>
      </c>
      <c r="D5" s="21" t="s">
        <v>35</v>
      </c>
      <c r="E5" s="27" t="s">
        <v>64</v>
      </c>
      <c r="F5" s="28" t="s">
        <v>65</v>
      </c>
      <c r="G5" s="29" t="s">
        <v>66</v>
      </c>
      <c r="H5" s="30" t="s">
        <v>75</v>
      </c>
    </row>
    <row r="6" spans="1:9" s="5" customFormat="1" outlineLevel="2">
      <c r="A6" s="10">
        <v>1</v>
      </c>
      <c r="B6" s="63" t="s">
        <v>77</v>
      </c>
      <c r="C6" s="63"/>
      <c r="D6" s="63"/>
      <c r="E6" s="63"/>
      <c r="F6" s="63"/>
      <c r="G6" s="63"/>
      <c r="H6" s="63"/>
    </row>
    <row r="7" spans="1:9" s="5" customFormat="1" ht="135" outlineLevel="2">
      <c r="A7" s="15" t="s">
        <v>3</v>
      </c>
      <c r="B7" s="45" t="s">
        <v>69</v>
      </c>
      <c r="C7" s="24" t="s">
        <v>8</v>
      </c>
      <c r="D7" s="24">
        <v>600</v>
      </c>
      <c r="E7" s="37">
        <v>8.17</v>
      </c>
      <c r="F7" s="38">
        <f>E7*1.21</f>
        <v>9.8856999999999999</v>
      </c>
      <c r="G7" s="37">
        <f>D7*F7</f>
        <v>5931.42</v>
      </c>
      <c r="H7" s="45" t="s">
        <v>80</v>
      </c>
      <c r="I7" s="5" t="s">
        <v>9</v>
      </c>
    </row>
    <row r="8" spans="1:9" s="5" customFormat="1" ht="210" outlineLevel="2">
      <c r="A8" s="15" t="s">
        <v>4</v>
      </c>
      <c r="B8" s="45" t="s">
        <v>71</v>
      </c>
      <c r="C8" s="24" t="s">
        <v>8</v>
      </c>
      <c r="D8" s="24">
        <v>500</v>
      </c>
      <c r="E8" s="37">
        <v>10.36</v>
      </c>
      <c r="F8" s="38">
        <f t="shared" ref="F8:F30" si="0">E8*1.21</f>
        <v>12.535599999999999</v>
      </c>
      <c r="G8" s="37">
        <f t="shared" ref="G8:G30" si="1">D8*F8</f>
        <v>6267.7999999999993</v>
      </c>
      <c r="H8" s="45" t="s">
        <v>84</v>
      </c>
    </row>
    <row r="9" spans="1:9" s="5" customFormat="1" ht="180" outlineLevel="2">
      <c r="A9" s="15" t="s">
        <v>5</v>
      </c>
      <c r="B9" s="16" t="s">
        <v>74</v>
      </c>
      <c r="C9" s="24" t="s">
        <v>8</v>
      </c>
      <c r="D9" s="34">
        <v>400</v>
      </c>
      <c r="E9" s="37">
        <v>10.28</v>
      </c>
      <c r="F9" s="38">
        <f t="shared" si="0"/>
        <v>12.438799999999999</v>
      </c>
      <c r="G9" s="37">
        <f t="shared" si="1"/>
        <v>4975.5199999999995</v>
      </c>
      <c r="H9" s="17" t="s">
        <v>85</v>
      </c>
    </row>
    <row r="10" spans="1:9" s="5" customFormat="1" ht="120" outlineLevel="2">
      <c r="A10" s="15" t="s">
        <v>10</v>
      </c>
      <c r="B10" s="16" t="s">
        <v>36</v>
      </c>
      <c r="C10" s="24" t="s">
        <v>8</v>
      </c>
      <c r="D10" s="34">
        <v>100</v>
      </c>
      <c r="E10" s="37">
        <v>4.57</v>
      </c>
      <c r="F10" s="38">
        <f t="shared" si="0"/>
        <v>5.5297000000000001</v>
      </c>
      <c r="G10" s="37">
        <f t="shared" si="1"/>
        <v>552.97</v>
      </c>
      <c r="H10" s="17" t="s">
        <v>86</v>
      </c>
    </row>
    <row r="11" spans="1:9" s="5" customFormat="1" ht="120" outlineLevel="2">
      <c r="A11" s="15" t="s">
        <v>11</v>
      </c>
      <c r="B11" s="16" t="s">
        <v>37</v>
      </c>
      <c r="C11" s="24" t="s">
        <v>8</v>
      </c>
      <c r="D11" s="34">
        <v>70</v>
      </c>
      <c r="E11" s="37">
        <v>3.9</v>
      </c>
      <c r="F11" s="38">
        <f t="shared" si="0"/>
        <v>4.7189999999999994</v>
      </c>
      <c r="G11" s="37">
        <f t="shared" si="1"/>
        <v>330.33</v>
      </c>
      <c r="H11" s="17" t="s">
        <v>87</v>
      </c>
    </row>
    <row r="12" spans="1:9" s="5" customFormat="1" ht="120" outlineLevel="2">
      <c r="A12" s="15" t="s">
        <v>12</v>
      </c>
      <c r="B12" s="16" t="s">
        <v>38</v>
      </c>
      <c r="C12" s="24" t="s">
        <v>8</v>
      </c>
      <c r="D12" s="34">
        <v>70</v>
      </c>
      <c r="E12" s="37">
        <v>3.63</v>
      </c>
      <c r="F12" s="38">
        <f t="shared" si="0"/>
        <v>4.3922999999999996</v>
      </c>
      <c r="G12" s="37">
        <f t="shared" si="1"/>
        <v>307.46099999999996</v>
      </c>
      <c r="H12" s="17" t="s">
        <v>88</v>
      </c>
    </row>
    <row r="13" spans="1:9" s="5" customFormat="1" ht="120" outlineLevel="2">
      <c r="A13" s="15" t="s">
        <v>13</v>
      </c>
      <c r="B13" s="16" t="s">
        <v>39</v>
      </c>
      <c r="C13" s="24" t="s">
        <v>8</v>
      </c>
      <c r="D13" s="34">
        <v>30</v>
      </c>
      <c r="E13" s="37">
        <v>6.08</v>
      </c>
      <c r="F13" s="38">
        <f t="shared" si="0"/>
        <v>7.3567999999999998</v>
      </c>
      <c r="G13" s="37">
        <f t="shared" si="1"/>
        <v>220.70400000000001</v>
      </c>
      <c r="H13" s="17" t="s">
        <v>89</v>
      </c>
    </row>
    <row r="14" spans="1:9" s="5" customFormat="1" ht="120" outlineLevel="2">
      <c r="A14" s="15" t="s">
        <v>14</v>
      </c>
      <c r="B14" s="16" t="s">
        <v>40</v>
      </c>
      <c r="C14" s="24" t="s">
        <v>8</v>
      </c>
      <c r="D14" s="34">
        <v>30</v>
      </c>
      <c r="E14" s="37">
        <v>5.19</v>
      </c>
      <c r="F14" s="38">
        <f t="shared" si="0"/>
        <v>6.2799000000000005</v>
      </c>
      <c r="G14" s="37">
        <f t="shared" si="1"/>
        <v>188.39700000000002</v>
      </c>
      <c r="H14" s="17" t="s">
        <v>90</v>
      </c>
    </row>
    <row r="15" spans="1:9" s="5" customFormat="1" ht="120" outlineLevel="2">
      <c r="A15" s="15" t="s">
        <v>15</v>
      </c>
      <c r="B15" s="16" t="s">
        <v>41</v>
      </c>
      <c r="C15" s="24" t="s">
        <v>8</v>
      </c>
      <c r="D15" s="34">
        <v>30</v>
      </c>
      <c r="E15" s="37">
        <v>4.6500000000000004</v>
      </c>
      <c r="F15" s="38">
        <f t="shared" si="0"/>
        <v>5.6265000000000001</v>
      </c>
      <c r="G15" s="37">
        <f t="shared" si="1"/>
        <v>168.79500000000002</v>
      </c>
      <c r="H15" s="17" t="s">
        <v>91</v>
      </c>
    </row>
    <row r="16" spans="1:9" s="5" customFormat="1" ht="105" outlineLevel="2">
      <c r="A16" s="15" t="s">
        <v>16</v>
      </c>
      <c r="B16" s="17" t="s">
        <v>42</v>
      </c>
      <c r="C16" s="24" t="s">
        <v>8</v>
      </c>
      <c r="D16" s="35">
        <v>70</v>
      </c>
      <c r="E16" s="37">
        <v>7.77</v>
      </c>
      <c r="F16" s="38">
        <f t="shared" si="0"/>
        <v>9.4016999999999999</v>
      </c>
      <c r="G16" s="37">
        <f t="shared" si="1"/>
        <v>658.11900000000003</v>
      </c>
      <c r="H16" s="17" t="s">
        <v>92</v>
      </c>
    </row>
    <row r="17" spans="1:8" s="5" customFormat="1" ht="105" outlineLevel="2">
      <c r="A17" s="15" t="s">
        <v>17</v>
      </c>
      <c r="B17" s="17" t="s">
        <v>43</v>
      </c>
      <c r="C17" s="24" t="s">
        <v>8</v>
      </c>
      <c r="D17" s="35">
        <v>70</v>
      </c>
      <c r="E17" s="37">
        <v>4.83</v>
      </c>
      <c r="F17" s="38">
        <f t="shared" si="0"/>
        <v>5.8442999999999996</v>
      </c>
      <c r="G17" s="37">
        <f t="shared" si="1"/>
        <v>409.101</v>
      </c>
      <c r="H17" s="48" t="s">
        <v>93</v>
      </c>
    </row>
    <row r="18" spans="1:8" s="5" customFormat="1" ht="105" outlineLevel="2">
      <c r="A18" s="15" t="s">
        <v>18</v>
      </c>
      <c r="B18" s="17" t="s">
        <v>44</v>
      </c>
      <c r="C18" s="24" t="s">
        <v>8</v>
      </c>
      <c r="D18" s="35">
        <v>70</v>
      </c>
      <c r="E18" s="37">
        <v>3.93</v>
      </c>
      <c r="F18" s="38">
        <f t="shared" si="0"/>
        <v>4.7553000000000001</v>
      </c>
      <c r="G18" s="37">
        <f t="shared" si="1"/>
        <v>332.87099999999998</v>
      </c>
      <c r="H18" s="17" t="s">
        <v>94</v>
      </c>
    </row>
    <row r="19" spans="1:8" s="5" customFormat="1" ht="105" outlineLevel="2">
      <c r="A19" s="15" t="s">
        <v>19</v>
      </c>
      <c r="B19" s="17" t="s">
        <v>45</v>
      </c>
      <c r="C19" s="24" t="s">
        <v>8</v>
      </c>
      <c r="D19" s="35">
        <v>30</v>
      </c>
      <c r="E19" s="37">
        <v>7.77</v>
      </c>
      <c r="F19" s="38">
        <f t="shared" si="0"/>
        <v>9.4016999999999999</v>
      </c>
      <c r="G19" s="37">
        <f t="shared" si="1"/>
        <v>282.05099999999999</v>
      </c>
      <c r="H19" s="17" t="s">
        <v>95</v>
      </c>
    </row>
    <row r="20" spans="1:8" s="5" customFormat="1" ht="105" outlineLevel="2">
      <c r="A20" s="15" t="s">
        <v>20</v>
      </c>
      <c r="B20" s="17" t="s">
        <v>46</v>
      </c>
      <c r="C20" s="24" t="s">
        <v>8</v>
      </c>
      <c r="D20" s="35">
        <v>30</v>
      </c>
      <c r="E20" s="37">
        <v>6.43</v>
      </c>
      <c r="F20" s="38">
        <f t="shared" si="0"/>
        <v>7.7802999999999995</v>
      </c>
      <c r="G20" s="37">
        <f t="shared" si="1"/>
        <v>233.40899999999999</v>
      </c>
      <c r="H20" s="17" t="s">
        <v>96</v>
      </c>
    </row>
    <row r="21" spans="1:8" s="5" customFormat="1" ht="105" outlineLevel="2">
      <c r="A21" s="15" t="s">
        <v>21</v>
      </c>
      <c r="B21" s="17" t="s">
        <v>47</v>
      </c>
      <c r="C21" s="24" t="s">
        <v>8</v>
      </c>
      <c r="D21" s="35">
        <v>30</v>
      </c>
      <c r="E21" s="37">
        <v>5.62</v>
      </c>
      <c r="F21" s="38">
        <f t="shared" si="0"/>
        <v>6.8002000000000002</v>
      </c>
      <c r="G21" s="37">
        <f t="shared" si="1"/>
        <v>204.006</v>
      </c>
      <c r="H21" s="17" t="s">
        <v>97</v>
      </c>
    </row>
    <row r="22" spans="1:8" s="5" customFormat="1" ht="120" outlineLevel="2">
      <c r="A22" s="15" t="s">
        <v>22</v>
      </c>
      <c r="B22" s="18" t="s">
        <v>48</v>
      </c>
      <c r="C22" s="24" t="s">
        <v>8</v>
      </c>
      <c r="D22" s="35">
        <v>70</v>
      </c>
      <c r="E22" s="37">
        <v>2.4</v>
      </c>
      <c r="F22" s="38">
        <f t="shared" si="0"/>
        <v>2.9039999999999999</v>
      </c>
      <c r="G22" s="37">
        <f t="shared" si="1"/>
        <v>203.28</v>
      </c>
      <c r="H22" s="18" t="s">
        <v>98</v>
      </c>
    </row>
    <row r="23" spans="1:8" s="5" customFormat="1" ht="137.25" customHeight="1" outlineLevel="2">
      <c r="A23" s="15" t="s">
        <v>49</v>
      </c>
      <c r="B23" s="17" t="s">
        <v>51</v>
      </c>
      <c r="C23" s="24" t="s">
        <v>8</v>
      </c>
      <c r="D23" s="35">
        <v>30</v>
      </c>
      <c r="E23" s="37">
        <v>5</v>
      </c>
      <c r="F23" s="38">
        <f t="shared" si="0"/>
        <v>6.05</v>
      </c>
      <c r="G23" s="37">
        <f t="shared" si="1"/>
        <v>181.5</v>
      </c>
      <c r="H23" s="17" t="s">
        <v>103</v>
      </c>
    </row>
    <row r="24" spans="1:8" s="5" customFormat="1" ht="120" outlineLevel="2">
      <c r="A24" s="15" t="s">
        <v>50</v>
      </c>
      <c r="B24" s="17" t="s">
        <v>52</v>
      </c>
      <c r="C24" s="24" t="s">
        <v>8</v>
      </c>
      <c r="D24" s="35">
        <v>70</v>
      </c>
      <c r="E24" s="37">
        <v>3.42</v>
      </c>
      <c r="F24" s="38">
        <f t="shared" si="0"/>
        <v>4.1381999999999994</v>
      </c>
      <c r="G24" s="37">
        <f t="shared" si="1"/>
        <v>289.67399999999998</v>
      </c>
      <c r="H24" s="17" t="s">
        <v>99</v>
      </c>
    </row>
    <row r="25" spans="1:8" s="5" customFormat="1" ht="120" outlineLevel="2">
      <c r="A25" s="15" t="s">
        <v>54</v>
      </c>
      <c r="B25" s="17" t="s">
        <v>53</v>
      </c>
      <c r="C25" s="24" t="s">
        <v>8</v>
      </c>
      <c r="D25" s="35">
        <v>30</v>
      </c>
      <c r="E25" s="37">
        <v>4.4800000000000004</v>
      </c>
      <c r="F25" s="38">
        <f t="shared" si="0"/>
        <v>5.4208000000000007</v>
      </c>
      <c r="G25" s="37">
        <f t="shared" si="1"/>
        <v>162.62400000000002</v>
      </c>
      <c r="H25" s="17" t="s">
        <v>100</v>
      </c>
    </row>
    <row r="26" spans="1:8" s="5" customFormat="1" ht="60" outlineLevel="2">
      <c r="A26" s="15" t="s">
        <v>55</v>
      </c>
      <c r="B26" s="17" t="s">
        <v>23</v>
      </c>
      <c r="C26" s="24" t="s">
        <v>8</v>
      </c>
      <c r="D26" s="35">
        <v>100</v>
      </c>
      <c r="E26" s="37">
        <v>0.51</v>
      </c>
      <c r="F26" s="38">
        <f t="shared" si="0"/>
        <v>0.61709999999999998</v>
      </c>
      <c r="G26" s="37">
        <f t="shared" si="1"/>
        <v>61.71</v>
      </c>
      <c r="H26" s="17" t="s">
        <v>81</v>
      </c>
    </row>
    <row r="27" spans="1:8" s="5" customFormat="1" ht="60" outlineLevel="2">
      <c r="A27" s="15" t="s">
        <v>56</v>
      </c>
      <c r="B27" s="17" t="s">
        <v>24</v>
      </c>
      <c r="C27" s="24" t="s">
        <v>8</v>
      </c>
      <c r="D27" s="35">
        <v>100</v>
      </c>
      <c r="E27" s="37">
        <v>0.1</v>
      </c>
      <c r="F27" s="38">
        <f t="shared" si="0"/>
        <v>0.121</v>
      </c>
      <c r="G27" s="37">
        <f t="shared" si="1"/>
        <v>12.1</v>
      </c>
      <c r="H27" s="17" t="s">
        <v>82</v>
      </c>
    </row>
    <row r="28" spans="1:8" s="5" customFormat="1" ht="60" outlineLevel="2">
      <c r="A28" s="15" t="s">
        <v>57</v>
      </c>
      <c r="B28" s="17" t="s">
        <v>25</v>
      </c>
      <c r="C28" s="24" t="s">
        <v>8</v>
      </c>
      <c r="D28" s="35">
        <v>100</v>
      </c>
      <c r="E28" s="37">
        <v>0.12</v>
      </c>
      <c r="F28" s="38">
        <f t="shared" si="0"/>
        <v>0.1452</v>
      </c>
      <c r="G28" s="37">
        <f t="shared" si="1"/>
        <v>14.52</v>
      </c>
      <c r="H28" s="17" t="s">
        <v>83</v>
      </c>
    </row>
    <row r="29" spans="1:8" s="5" customFormat="1" ht="60" outlineLevel="2">
      <c r="A29" s="15" t="s">
        <v>58</v>
      </c>
      <c r="B29" s="17" t="s">
        <v>26</v>
      </c>
      <c r="C29" s="24" t="s">
        <v>8</v>
      </c>
      <c r="D29" s="35">
        <v>100</v>
      </c>
      <c r="E29" s="37">
        <v>0.46</v>
      </c>
      <c r="F29" s="38">
        <f t="shared" si="0"/>
        <v>0.55659999999999998</v>
      </c>
      <c r="G29" s="37">
        <f t="shared" si="1"/>
        <v>55.66</v>
      </c>
      <c r="H29" s="17" t="s">
        <v>101</v>
      </c>
    </row>
    <row r="30" spans="1:8" s="5" customFormat="1" ht="60" outlineLevel="2">
      <c r="A30" s="19" t="s">
        <v>59</v>
      </c>
      <c r="B30" s="20" t="s">
        <v>27</v>
      </c>
      <c r="C30" s="24" t="s">
        <v>8</v>
      </c>
      <c r="D30" s="36">
        <v>100</v>
      </c>
      <c r="E30" s="37">
        <v>0.45</v>
      </c>
      <c r="F30" s="38">
        <f t="shared" si="0"/>
        <v>0.54449999999999998</v>
      </c>
      <c r="G30" s="37">
        <f t="shared" si="1"/>
        <v>54.449999999999996</v>
      </c>
      <c r="H30" s="20" t="s">
        <v>102</v>
      </c>
    </row>
    <row r="31" spans="1:8" s="5" customFormat="1" outlineLevel="2">
      <c r="A31" s="51" t="s">
        <v>32</v>
      </c>
      <c r="B31" s="52"/>
      <c r="C31" s="52"/>
      <c r="D31" s="52"/>
      <c r="E31" s="53"/>
      <c r="F31" s="43"/>
      <c r="G31" s="49">
        <f>SUM(G7:G30)</f>
        <v>22098.471999999994</v>
      </c>
      <c r="H31" s="11"/>
    </row>
    <row r="32" spans="1:8" s="5" customFormat="1" ht="15" hidden="1" customHeight="1" outlineLevel="2">
      <c r="A32" s="44"/>
      <c r="B32" s="64" t="s">
        <v>78</v>
      </c>
      <c r="C32" s="64"/>
      <c r="D32" s="64"/>
      <c r="E32" s="64"/>
      <c r="F32" s="64"/>
      <c r="G32" s="64"/>
      <c r="H32" s="65"/>
    </row>
    <row r="33" spans="1:8" s="5" customFormat="1" ht="51" hidden="1" customHeight="1" outlineLevel="2">
      <c r="A33" s="14">
        <v>2</v>
      </c>
      <c r="B33" s="13" t="s">
        <v>0</v>
      </c>
      <c r="C33" s="21" t="s">
        <v>1</v>
      </c>
      <c r="D33" s="21" t="s">
        <v>35</v>
      </c>
      <c r="E33" s="39" t="s">
        <v>64</v>
      </c>
      <c r="F33" s="40" t="s">
        <v>65</v>
      </c>
      <c r="G33" s="41" t="s">
        <v>66</v>
      </c>
      <c r="H33" s="30" t="s">
        <v>75</v>
      </c>
    </row>
    <row r="34" spans="1:8" s="5" customFormat="1" ht="300" hidden="1" customHeight="1" outlineLevel="2">
      <c r="A34" s="15" t="s">
        <v>6</v>
      </c>
      <c r="B34" s="16" t="s">
        <v>73</v>
      </c>
      <c r="C34" s="24" t="s">
        <v>63</v>
      </c>
      <c r="D34" s="25">
        <v>1000</v>
      </c>
      <c r="E34" s="37"/>
      <c r="F34" s="38"/>
      <c r="G34" s="42"/>
      <c r="H34" s="17"/>
    </row>
    <row r="35" spans="1:8" s="5" customFormat="1" ht="285" hidden="1" customHeight="1" outlineLevel="2">
      <c r="A35" s="15" t="s">
        <v>7</v>
      </c>
      <c r="B35" s="22" t="s">
        <v>72</v>
      </c>
      <c r="C35" s="26" t="s">
        <v>63</v>
      </c>
      <c r="D35" s="19">
        <v>1000</v>
      </c>
      <c r="E35" s="37"/>
      <c r="F35" s="38"/>
      <c r="G35" s="42"/>
      <c r="H35" s="22"/>
    </row>
    <row r="36" spans="1:8" s="5" customFormat="1" ht="60" hidden="1" customHeight="1" outlineLevel="2">
      <c r="A36" s="15" t="s">
        <v>28</v>
      </c>
      <c r="B36" s="22" t="s">
        <v>60</v>
      </c>
      <c r="C36" s="24" t="s">
        <v>8</v>
      </c>
      <c r="D36" s="25">
        <v>200</v>
      </c>
      <c r="E36" s="37"/>
      <c r="F36" s="38"/>
      <c r="G36" s="42"/>
      <c r="H36" s="22"/>
    </row>
    <row r="37" spans="1:8" s="5" customFormat="1" ht="60" hidden="1" customHeight="1" outlineLevel="2">
      <c r="A37" s="15" t="s">
        <v>29</v>
      </c>
      <c r="B37" s="22" t="s">
        <v>61</v>
      </c>
      <c r="C37" s="24" t="s">
        <v>8</v>
      </c>
      <c r="D37" s="25">
        <v>200</v>
      </c>
      <c r="E37" s="37"/>
      <c r="F37" s="38"/>
      <c r="G37" s="42"/>
      <c r="H37" s="22"/>
    </row>
    <row r="38" spans="1:8" s="5" customFormat="1" ht="60" hidden="1" customHeight="1" outlineLevel="2">
      <c r="A38" s="15" t="s">
        <v>30</v>
      </c>
      <c r="B38" s="22" t="s">
        <v>62</v>
      </c>
      <c r="C38" s="24" t="s">
        <v>8</v>
      </c>
      <c r="D38" s="25">
        <v>200</v>
      </c>
      <c r="E38" s="37"/>
      <c r="F38" s="38"/>
      <c r="G38" s="42"/>
      <c r="H38" s="22"/>
    </row>
    <row r="39" spans="1:8" s="5" customFormat="1" ht="60" hidden="1" customHeight="1" outlineLevel="2">
      <c r="A39" s="15" t="s">
        <v>31</v>
      </c>
      <c r="B39" s="22" t="s">
        <v>70</v>
      </c>
      <c r="C39" s="24" t="s">
        <v>8</v>
      </c>
      <c r="D39" s="25">
        <v>200</v>
      </c>
      <c r="E39" s="37"/>
      <c r="F39" s="38"/>
      <c r="G39" s="42"/>
      <c r="H39" s="22"/>
    </row>
    <row r="40" spans="1:8" s="5" customFormat="1" ht="15" hidden="1" customHeight="1" outlineLevel="2">
      <c r="A40" s="54" t="s">
        <v>33</v>
      </c>
      <c r="B40" s="55"/>
      <c r="C40" s="55"/>
      <c r="D40" s="55"/>
      <c r="E40" s="56"/>
      <c r="F40" s="59"/>
      <c r="G40" s="60"/>
      <c r="H40" s="11"/>
    </row>
    <row r="41" spans="1:8" ht="15" hidden="1" customHeight="1">
      <c r="A41" s="57" t="s">
        <v>34</v>
      </c>
      <c r="B41" s="58"/>
      <c r="C41" s="58"/>
      <c r="D41" s="58"/>
      <c r="E41" s="58"/>
      <c r="F41" s="61"/>
      <c r="G41" s="62"/>
      <c r="H41" s="31"/>
    </row>
    <row r="42" spans="1:8" ht="15" hidden="1" customHeight="1">
      <c r="A42" s="47" t="s">
        <v>76</v>
      </c>
      <c r="C42" s="23"/>
      <c r="D42" s="23"/>
    </row>
    <row r="43" spans="1:8">
      <c r="C43" s="23"/>
      <c r="D43" s="23"/>
    </row>
    <row r="44" spans="1:8">
      <c r="C44" s="23"/>
      <c r="D44" s="23"/>
    </row>
  </sheetData>
  <autoFilter ref="A5:G41"/>
  <mergeCells count="8">
    <mergeCell ref="A1:B1"/>
    <mergeCell ref="A31:E31"/>
    <mergeCell ref="A40:E40"/>
    <mergeCell ref="A41:E41"/>
    <mergeCell ref="F40:G40"/>
    <mergeCell ref="F41:G41"/>
    <mergeCell ref="B6:H6"/>
    <mergeCell ref="B32:H32"/>
  </mergeCells>
  <phoneticPr fontId="0" type="noConversion"/>
  <pageMargins left="0.51181102362204722" right="0.15748031496062992" top="0.35433070866141736" bottom="0.35433070866141736" header="0.51181102362204722" footer="0.51181102362204722"/>
  <pageSetup paperSize="9" scale="5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C67D48B3863A4C44A14B2D98D006F7EA" ma:contentTypeVersion="3" ma:contentTypeDescription="Kurkite naują dokumentą." ma:contentTypeScope="" ma:versionID="803a409b7530efb2828e07d8f7f1dc7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bfd33909f0e9cf299e355c3974d8d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0416B7-58B1-419C-B981-E65E58DEE5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C297464-36B2-4808-8175-161C143A066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406B215-22F7-43DB-905F-48A786ED2927}">
  <ds:schemaRefs/>
</ds:datastoreItem>
</file>

<file path=customXml/itemProps4.xml><?xml version="1.0" encoding="utf-8"?>
<ds:datastoreItem xmlns:ds="http://schemas.openxmlformats.org/officeDocument/2006/customXml" ds:itemID="{8D4FB79C-CE47-4E9A-88AA-8F995E486F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sarasas</vt:lpstr>
      <vt:lpstr>sarasas!Print_Area</vt:lpstr>
      <vt:lpstr>sarasas!Print_Titles</vt:lpstr>
    </vt:vector>
  </TitlesOfParts>
  <Company>KMUK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Neringa Peleckienė</cp:lastModifiedBy>
  <cp:lastPrinted>2025-07-11T11:13:16Z</cp:lastPrinted>
  <dcterms:created xsi:type="dcterms:W3CDTF">2007-10-02T12:19:57Z</dcterms:created>
  <dcterms:modified xsi:type="dcterms:W3CDTF">2025-10-27T14:00:13Z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0x010100C67D48B3863A4C44A14B2D98D006F7EA</vt:lpwstr>
  </property>
</Properties>
</file>